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10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F69" i="1"/>
  <c r="F24" i="1"/>
  <c r="F8" i="1"/>
  <c r="D60" i="1"/>
  <c r="E60" i="1" s="1"/>
  <c r="D58" i="1"/>
  <c r="E58" i="1" s="1"/>
  <c r="F13" i="1"/>
  <c r="F47" i="1"/>
  <c r="F37" i="1"/>
  <c r="F35" i="1"/>
  <c r="F16" i="1" l="1"/>
  <c r="E61" i="1"/>
  <c r="F61" i="1" s="1"/>
  <c r="F70" i="1" s="1"/>
  <c r="E73" i="1"/>
  <c r="G37" i="1"/>
  <c r="G47" i="1" s="1"/>
  <c r="G49" i="1" s="1"/>
  <c r="E74" i="1" s="1"/>
  <c r="F74" i="1" l="1"/>
</calcChain>
</file>

<file path=xl/sharedStrings.xml><?xml version="1.0" encoding="utf-8"?>
<sst xmlns="http://schemas.openxmlformats.org/spreadsheetml/2006/main" count="64" uniqueCount="54">
  <si>
    <t>$</t>
  </si>
  <si>
    <t>Income</t>
  </si>
  <si>
    <t>Subscriptions</t>
  </si>
  <si>
    <t>Bar receipts</t>
  </si>
  <si>
    <t>Event receipts</t>
  </si>
  <si>
    <t>Competition entrance fees</t>
  </si>
  <si>
    <t>Less expenses</t>
  </si>
  <si>
    <t>Light and heat</t>
  </si>
  <si>
    <t>General expenses:</t>
  </si>
  <si>
    <t>Insurance</t>
  </si>
  <si>
    <t>Printing &amp; station</t>
  </si>
  <si>
    <t>Telephone</t>
  </si>
  <si>
    <t>Bar payments</t>
  </si>
  <si>
    <t>Wages groundsman</t>
  </si>
  <si>
    <t>Wages bar</t>
  </si>
  <si>
    <t>Repairs</t>
  </si>
  <si>
    <t>Less event expenses</t>
  </si>
  <si>
    <t>Less compe exp due</t>
  </si>
  <si>
    <t>Accumulated fund</t>
  </si>
  <si>
    <t>a)</t>
  </si>
  <si>
    <t>b)</t>
  </si>
  <si>
    <t>Bar Tading account</t>
  </si>
  <si>
    <t>Bar sales</t>
  </si>
  <si>
    <t>Bar purchases</t>
  </si>
  <si>
    <t>Bar wages</t>
  </si>
  <si>
    <t>Bar Inventory</t>
  </si>
  <si>
    <t>c)</t>
  </si>
  <si>
    <t>Income and Expenditure for the year ended 31/12/2020</t>
  </si>
  <si>
    <t>Accumulated Fund on 1st Jan 2020</t>
  </si>
  <si>
    <t>Assets</t>
  </si>
  <si>
    <t>Subsriptions</t>
  </si>
  <si>
    <t>Subs in advance</t>
  </si>
  <si>
    <t>Less liabilities</t>
  </si>
  <si>
    <t>Subs in arrears</t>
  </si>
  <si>
    <t>Equipment</t>
  </si>
  <si>
    <t>Competition exenses due</t>
  </si>
  <si>
    <t>Excesss of income</t>
  </si>
  <si>
    <t>d)</t>
  </si>
  <si>
    <t>Balance sheet as at 31/12/2020</t>
  </si>
  <si>
    <t>Balance 1/1/2020</t>
  </si>
  <si>
    <t>Receipts for the year</t>
  </si>
  <si>
    <t>Bar invetory</t>
  </si>
  <si>
    <t>Fixed assets(NBV)</t>
  </si>
  <si>
    <t>Club house</t>
  </si>
  <si>
    <t>Less depreciatio at 10%</t>
  </si>
  <si>
    <t>Less deprecitaion at 15%</t>
  </si>
  <si>
    <t>Current assets</t>
  </si>
  <si>
    <t>Total assets less liabilities</t>
  </si>
  <si>
    <t>Financed by</t>
  </si>
  <si>
    <t>Accumulated fund 1/1/2020</t>
  </si>
  <si>
    <t>Add income surplus for the year</t>
  </si>
  <si>
    <t>Working papers</t>
  </si>
  <si>
    <t>Accumulated fund as at 1/1/2020</t>
  </si>
  <si>
    <t>Assets: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</si>
</sst>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0" fontId="3" fillId="0" borderId="0" xfId="0" applyFont="1"/>
    <xf numFmtId="43" fontId="3" fillId="0" borderId="0" xfId="1" applyFont="1"/>
    <xf numFmtId="0" fontId="0" fillId="0" borderId="0" xfId="0" applyFont="1"/>
    <xf numFmtId="0" fontId="2" fillId="0" borderId="0" xfId="0" applyFont="1"/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3"/>
  <sheetViews>
    <sheetView tabSelected="1" topLeftCell="A64" workbookViewId="0">
      <selection activeCell="F77" sqref="F77"/>
    </sheetView>
  </sheetViews>
  <sheetFormatPr defaultRowHeight="15" x14ac:dyDescent="0.25"/>
  <cols>
    <col min="3" max="3" width="12.85546875" customWidth="1"/>
    <col min="4" max="4" width="26.42578125" bestFit="1" customWidth="1"/>
    <col min="5" max="7" width="11.5703125" style="1" bestFit="1" customWidth="1"/>
  </cols>
  <sheetData>
    <row r="2" spans="1:6" x14ac:dyDescent="0.25">
      <c r="A2" t="s">
        <v>19</v>
      </c>
      <c r="B2" s="2" t="s">
        <v>28</v>
      </c>
      <c r="C2" s="2"/>
      <c r="D2" s="2"/>
      <c r="E2" s="1" t="s">
        <v>0</v>
      </c>
    </row>
    <row r="3" spans="1:6" x14ac:dyDescent="0.25">
      <c r="B3" s="2" t="s">
        <v>29</v>
      </c>
    </row>
    <row r="4" spans="1:6" x14ac:dyDescent="0.25">
      <c r="B4" s="2" t="s">
        <v>34</v>
      </c>
      <c r="E4" s="1">
        <v>50000</v>
      </c>
    </row>
    <row r="5" spans="1:6" x14ac:dyDescent="0.25">
      <c r="B5" s="4" t="s">
        <v>30</v>
      </c>
      <c r="E5" s="1">
        <v>93000</v>
      </c>
    </row>
    <row r="6" spans="1:6" x14ac:dyDescent="0.25">
      <c r="B6" s="4" t="s">
        <v>3</v>
      </c>
      <c r="E6" s="1">
        <v>61000</v>
      </c>
    </row>
    <row r="8" spans="1:6" x14ac:dyDescent="0.25">
      <c r="F8" s="1">
        <f>SUM(E4:E8)</f>
        <v>204000</v>
      </c>
    </row>
    <row r="9" spans="1:6" x14ac:dyDescent="0.25">
      <c r="E9" s="3"/>
    </row>
    <row r="10" spans="1:6" x14ac:dyDescent="0.25">
      <c r="E10" s="3"/>
    </row>
    <row r="11" spans="1:6" x14ac:dyDescent="0.25">
      <c r="B11" s="2" t="s">
        <v>32</v>
      </c>
    </row>
    <row r="12" spans="1:6" x14ac:dyDescent="0.25">
      <c r="B12" t="s">
        <v>33</v>
      </c>
      <c r="E12" s="1">
        <v>3000</v>
      </c>
    </row>
    <row r="13" spans="1:6" x14ac:dyDescent="0.25">
      <c r="B13" t="s">
        <v>35</v>
      </c>
      <c r="E13" s="1">
        <v>800</v>
      </c>
      <c r="F13" s="1">
        <f>SUM(E12:E13)</f>
        <v>3800</v>
      </c>
    </row>
    <row r="16" spans="1:6" x14ac:dyDescent="0.25">
      <c r="B16" t="s">
        <v>18</v>
      </c>
      <c r="F16" s="3">
        <f>F8-F13</f>
        <v>200200</v>
      </c>
    </row>
    <row r="19" spans="1:7" x14ac:dyDescent="0.25">
      <c r="A19" t="s">
        <v>20</v>
      </c>
      <c r="B19" s="2" t="s">
        <v>21</v>
      </c>
    </row>
    <row r="21" spans="1:7" x14ac:dyDescent="0.25">
      <c r="B21" t="s">
        <v>22</v>
      </c>
      <c r="E21" s="1">
        <v>61000</v>
      </c>
    </row>
    <row r="22" spans="1:7" x14ac:dyDescent="0.25">
      <c r="B22" t="s">
        <v>23</v>
      </c>
      <c r="E22" s="1">
        <v>34000</v>
      </c>
    </row>
    <row r="23" spans="1:7" x14ac:dyDescent="0.25">
      <c r="B23" t="s">
        <v>25</v>
      </c>
      <c r="E23" s="1">
        <v>10500</v>
      </c>
    </row>
    <row r="24" spans="1:7" x14ac:dyDescent="0.25">
      <c r="B24" t="s">
        <v>24</v>
      </c>
      <c r="E24" s="1">
        <v>15000</v>
      </c>
      <c r="F24" s="1">
        <f>SUM(E21:E24)</f>
        <v>120500</v>
      </c>
    </row>
    <row r="26" spans="1:7" ht="18" customHeight="1" x14ac:dyDescent="0.25"/>
    <row r="27" spans="1:7" ht="3.75" customHeight="1" x14ac:dyDescent="0.25"/>
    <row r="30" spans="1:7" x14ac:dyDescent="0.25">
      <c r="A30" t="s">
        <v>26</v>
      </c>
      <c r="B30" s="2" t="s">
        <v>27</v>
      </c>
    </row>
    <row r="31" spans="1:7" x14ac:dyDescent="0.25">
      <c r="B31" s="2" t="s">
        <v>1</v>
      </c>
      <c r="E31" s="1" t="s">
        <v>0</v>
      </c>
      <c r="F31" s="1" t="s">
        <v>0</v>
      </c>
      <c r="G31" s="1" t="s">
        <v>0</v>
      </c>
    </row>
    <row r="32" spans="1:7" x14ac:dyDescent="0.25">
      <c r="B32" t="s">
        <v>2</v>
      </c>
      <c r="F32" s="1">
        <v>93000</v>
      </c>
    </row>
    <row r="33" spans="2:7" x14ac:dyDescent="0.25">
      <c r="B33" t="s">
        <v>3</v>
      </c>
      <c r="F33" s="1">
        <v>61000</v>
      </c>
    </row>
    <row r="34" spans="2:7" x14ac:dyDescent="0.25">
      <c r="B34" t="s">
        <v>4</v>
      </c>
      <c r="E34" s="1">
        <v>17000</v>
      </c>
    </row>
    <row r="35" spans="2:7" x14ac:dyDescent="0.25">
      <c r="B35" t="s">
        <v>16</v>
      </c>
      <c r="E35" s="1">
        <v>-12500</v>
      </c>
      <c r="F35" s="1">
        <f>E34+E35</f>
        <v>4500</v>
      </c>
    </row>
    <row r="36" spans="2:7" x14ac:dyDescent="0.25">
      <c r="B36" t="s">
        <v>5</v>
      </c>
      <c r="E36" s="1">
        <v>4200</v>
      </c>
    </row>
    <row r="37" spans="2:7" x14ac:dyDescent="0.25">
      <c r="B37" t="s">
        <v>17</v>
      </c>
      <c r="E37" s="1">
        <v>-800</v>
      </c>
      <c r="F37" s="1">
        <f>E36+E37</f>
        <v>3400</v>
      </c>
      <c r="G37" s="1">
        <f>SUM(F32:F37)</f>
        <v>161900</v>
      </c>
    </row>
    <row r="39" spans="2:7" x14ac:dyDescent="0.25">
      <c r="B39" s="2" t="s">
        <v>6</v>
      </c>
    </row>
    <row r="40" spans="2:7" x14ac:dyDescent="0.25">
      <c r="B40" t="s">
        <v>7</v>
      </c>
      <c r="E40" s="1">
        <v>8000</v>
      </c>
    </row>
    <row r="41" spans="2:7" x14ac:dyDescent="0.25">
      <c r="B41" t="s">
        <v>12</v>
      </c>
      <c r="E41" s="1">
        <v>34000</v>
      </c>
    </row>
    <row r="42" spans="2:7" x14ac:dyDescent="0.25">
      <c r="B42" t="s">
        <v>14</v>
      </c>
      <c r="E42" s="1">
        <v>15000</v>
      </c>
    </row>
    <row r="43" spans="2:7" x14ac:dyDescent="0.25">
      <c r="B43" t="s">
        <v>8</v>
      </c>
      <c r="D43" t="s">
        <v>9</v>
      </c>
      <c r="E43" s="1">
        <v>9000</v>
      </c>
    </row>
    <row r="44" spans="2:7" x14ac:dyDescent="0.25">
      <c r="D44" t="s">
        <v>10</v>
      </c>
      <c r="E44" s="1">
        <v>2800</v>
      </c>
    </row>
    <row r="45" spans="2:7" x14ac:dyDescent="0.25">
      <c r="D45" t="s">
        <v>11</v>
      </c>
      <c r="E45" s="1">
        <v>3500</v>
      </c>
    </row>
    <row r="46" spans="2:7" x14ac:dyDescent="0.25">
      <c r="D46" t="s">
        <v>13</v>
      </c>
      <c r="E46" s="1">
        <v>28000</v>
      </c>
    </row>
    <row r="47" spans="2:7" x14ac:dyDescent="0.25">
      <c r="D47" t="s">
        <v>15</v>
      </c>
      <c r="E47" s="1">
        <v>14000</v>
      </c>
      <c r="F47" s="1">
        <f>SUM(E40:E47)</f>
        <v>114300</v>
      </c>
      <c r="G47" s="1">
        <f>G37-F47</f>
        <v>47600</v>
      </c>
    </row>
    <row r="49" spans="1:7" x14ac:dyDescent="0.25">
      <c r="B49" s="2" t="s">
        <v>36</v>
      </c>
      <c r="G49" s="3">
        <f>G47</f>
        <v>47600</v>
      </c>
    </row>
    <row r="54" spans="1:7" x14ac:dyDescent="0.25">
      <c r="A54" t="s">
        <v>37</v>
      </c>
      <c r="B54" s="2" t="s">
        <v>38</v>
      </c>
      <c r="E54" s="1" t="s">
        <v>0</v>
      </c>
    </row>
    <row r="55" spans="1:7" x14ac:dyDescent="0.25">
      <c r="B55" s="2"/>
    </row>
    <row r="56" spans="1:7" x14ac:dyDescent="0.25">
      <c r="B56" s="4" t="s">
        <v>42</v>
      </c>
      <c r="C56" s="4"/>
      <c r="D56" t="s">
        <v>0</v>
      </c>
    </row>
    <row r="57" spans="1:7" x14ac:dyDescent="0.25">
      <c r="B57" s="4" t="s">
        <v>43</v>
      </c>
      <c r="C57" s="4"/>
      <c r="D57">
        <v>90000</v>
      </c>
    </row>
    <row r="58" spans="1:7" x14ac:dyDescent="0.25">
      <c r="B58" s="4" t="s">
        <v>44</v>
      </c>
      <c r="C58" s="4"/>
      <c r="D58" s="5">
        <f>(10/100*90000)</f>
        <v>9000</v>
      </c>
      <c r="E58" s="1">
        <f>D57-D58</f>
        <v>81000</v>
      </c>
    </row>
    <row r="59" spans="1:7" x14ac:dyDescent="0.25">
      <c r="B59" s="4" t="s">
        <v>34</v>
      </c>
      <c r="C59" s="4"/>
      <c r="D59">
        <v>50000</v>
      </c>
    </row>
    <row r="60" spans="1:7" x14ac:dyDescent="0.25">
      <c r="B60" s="4" t="s">
        <v>45</v>
      </c>
      <c r="C60" s="4"/>
      <c r="D60" s="5">
        <f>(15/100*D59)</f>
        <v>7500</v>
      </c>
      <c r="E60" s="1">
        <f>D59-D60</f>
        <v>42500</v>
      </c>
    </row>
    <row r="61" spans="1:7" x14ac:dyDescent="0.25">
      <c r="B61" s="4"/>
      <c r="C61" s="4"/>
      <c r="D61" s="5"/>
      <c r="E61" s="3">
        <f>SUM(E58:E60)</f>
        <v>123500</v>
      </c>
      <c r="F61" s="3">
        <f>E61</f>
        <v>123500</v>
      </c>
    </row>
    <row r="62" spans="1:7" x14ac:dyDescent="0.25">
      <c r="B62" s="2" t="s">
        <v>46</v>
      </c>
      <c r="D62" s="5"/>
    </row>
    <row r="63" spans="1:7" x14ac:dyDescent="0.25">
      <c r="B63" t="s">
        <v>39</v>
      </c>
      <c r="E63" s="3">
        <v>28000</v>
      </c>
    </row>
    <row r="65" spans="2:6" x14ac:dyDescent="0.25">
      <c r="B65" t="s">
        <v>40</v>
      </c>
    </row>
    <row r="66" spans="2:6" x14ac:dyDescent="0.25">
      <c r="B66" t="s">
        <v>2</v>
      </c>
      <c r="E66" s="1">
        <v>93000</v>
      </c>
    </row>
    <row r="67" spans="2:6" x14ac:dyDescent="0.25">
      <c r="B67" t="s">
        <v>41</v>
      </c>
      <c r="E67" s="1">
        <v>10500</v>
      </c>
    </row>
    <row r="68" spans="2:6" x14ac:dyDescent="0.25">
      <c r="B68" t="s">
        <v>31</v>
      </c>
      <c r="E68" s="1">
        <v>10000</v>
      </c>
    </row>
    <row r="69" spans="2:6" x14ac:dyDescent="0.25">
      <c r="E69" s="3">
        <f>SUM(E66:E68)</f>
        <v>113500</v>
      </c>
      <c r="F69" s="6">
        <f>E69</f>
        <v>113500</v>
      </c>
    </row>
    <row r="70" spans="2:6" x14ac:dyDescent="0.25">
      <c r="B70" t="s">
        <v>47</v>
      </c>
      <c r="F70" s="3">
        <f>F61+F64+F69</f>
        <v>237000</v>
      </c>
    </row>
    <row r="72" spans="2:6" x14ac:dyDescent="0.25">
      <c r="B72" s="2" t="s">
        <v>48</v>
      </c>
    </row>
    <row r="73" spans="2:6" x14ac:dyDescent="0.25">
      <c r="B73" t="s">
        <v>49</v>
      </c>
      <c r="E73" s="1">
        <f>F16</f>
        <v>200200</v>
      </c>
    </row>
    <row r="74" spans="2:6" x14ac:dyDescent="0.25">
      <c r="B74" t="s">
        <v>50</v>
      </c>
      <c r="E74" s="1">
        <f>G49</f>
        <v>47600</v>
      </c>
      <c r="F74" s="3">
        <f>E73+E74</f>
        <v>247800</v>
      </c>
    </row>
    <row r="77" spans="2:6" x14ac:dyDescent="0.25">
      <c r="B77" s="2" t="s">
        <v>51</v>
      </c>
    </row>
    <row r="79" spans="2:6" x14ac:dyDescent="0.25">
      <c r="B79" t="s">
        <v>52</v>
      </c>
    </row>
    <row r="81" spans="2:5" x14ac:dyDescent="0.25">
      <c r="B81" t="s">
        <v>53</v>
      </c>
    </row>
    <row r="82" spans="2:5" x14ac:dyDescent="0.25">
      <c r="B82" t="s">
        <v>43</v>
      </c>
      <c r="E82" s="1">
        <v>81000</v>
      </c>
    </row>
    <row r="83" spans="2:5" x14ac:dyDescent="0.25">
      <c r="B83" t="s">
        <v>34</v>
      </c>
      <c r="E83" s="1">
        <v>42500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2021-03-25T15:48:37Z</dcterms:created>
  <dcterms:modified xsi:type="dcterms:W3CDTF">2021-03-25T17:20:50Z</dcterms:modified>
</cp:coreProperties>
</file>